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<sst xmlns="http://schemas.openxmlformats.org/spreadsheetml/2006/main" count="69" uniqueCount="60">
  <si>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</si>
  <si>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</si>
  <si>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</si>
  <si>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</si>
  <si>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</si>
  <si>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</si>
  <si>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</si>
  <si>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</si>
  <si>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</si>
  <si>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</si>
  <si>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</si>
  <si>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</si>
  <si>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</si>
  <si>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</si>
  <si>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</si>
  <si>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</si>
  <si>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</si>
  <si>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</si>
  <si>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</si>
  <si>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</si>
  <si>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</si>
  <si>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</si>
  <si>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</si>
  <si>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</si>
  <si>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</si>
  <si>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</si>
  <si>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</si>
  <si>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</si>
  <si>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</si>
  <si>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</si>
  <si>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</si>
  <si>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</si>
  <si>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</si>
  <si>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</si>
  <si>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</si>
  <si>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</si>
  <si>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</si>
  <si>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</si>
  <si>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</si>
  <si>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</si>
  <si>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</si>
  <si>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</si>
  <si>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</si>
  <si>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</si>
  <si>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</si>
  <si>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</si>
  <si>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</si>
  <si>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</si>
  <si>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</si>
  <si>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</si>
  <si>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P</t>
  </si>
  <si>
    <t>Ο</t>
  </si>
  <si>
    <t>Ιούλιος 2022</t>
  </si>
  <si>
    <t>x</t>
  </si>
  <si>
    <t>Αύγουστος 2021</t>
  </si>
  <si>
    <t>Αύγουστος 2022</t>
  </si>
  <si>
    <t xml:space="preserve">            Ετήσια μεταβολή και μηνιαία μεταβολή: Αύγουστος 2021-2022</t>
  </si>
  <si>
    <t xml:space="preserve">            και Ιούλιος-Αύγουστος 2022</t>
  </si>
  <si>
    <t>Μεταβολή Αύγουστος
2021-2022</t>
  </si>
  <si>
    <t>Μεταβολή Ιούλης-Αύγουστος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</si>
</sst>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25" fillId="0" borderId="0" xfId="0" applyFont="1"/>
    <xf numFmtId="0" fontId="26" fillId="4" borderId="11" xfId="0" applyFont="1" applyFill="1" applyBorder="1"/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0" fillId="0" borderId="7" xfId="0" applyNumberFormat="1" applyFill="1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Αύγουστο του 2021 και 2022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101</c:v>
                </c:pt>
                <c:pt idx="1">
                  <c:v>26</c:v>
                </c:pt>
                <c:pt idx="2">
                  <c:v>843</c:v>
                </c:pt>
                <c:pt idx="3">
                  <c:v>8</c:v>
                </c:pt>
                <c:pt idx="4">
                  <c:v>51</c:v>
                </c:pt>
                <c:pt idx="5">
                  <c:v>1087</c:v>
                </c:pt>
                <c:pt idx="6">
                  <c:v>2726</c:v>
                </c:pt>
                <c:pt idx="7">
                  <c:v>530</c:v>
                </c:pt>
                <c:pt idx="8">
                  <c:v>1772</c:v>
                </c:pt>
                <c:pt idx="9">
                  <c:v>439</c:v>
                </c:pt>
                <c:pt idx="10">
                  <c:v>743</c:v>
                </c:pt>
                <c:pt idx="11">
                  <c:v>114</c:v>
                </c:pt>
                <c:pt idx="12">
                  <c:v>1811</c:v>
                </c:pt>
                <c:pt idx="13">
                  <c:v>2311</c:v>
                </c:pt>
                <c:pt idx="14">
                  <c:v>2536</c:v>
                </c:pt>
                <c:pt idx="15">
                  <c:v>1183</c:v>
                </c:pt>
              </c:numCache>
            </c:numRef>
          </c:val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94</c:v>
                </c:pt>
                <c:pt idx="1">
                  <c:v>8</c:v>
                </c:pt>
                <c:pt idx="2">
                  <c:v>733</c:v>
                </c:pt>
                <c:pt idx="3">
                  <c:v>7</c:v>
                </c:pt>
                <c:pt idx="4">
                  <c:v>38</c:v>
                </c:pt>
                <c:pt idx="5">
                  <c:v>985</c:v>
                </c:pt>
                <c:pt idx="6">
                  <c:v>2070</c:v>
                </c:pt>
                <c:pt idx="7">
                  <c:v>421</c:v>
                </c:pt>
                <c:pt idx="8">
                  <c:v>1225</c:v>
                </c:pt>
                <c:pt idx="9">
                  <c:v>453</c:v>
                </c:pt>
                <c:pt idx="10">
                  <c:v>1117</c:v>
                </c:pt>
                <c:pt idx="11">
                  <c:v>99</c:v>
                </c:pt>
                <c:pt idx="12">
                  <c:v>1886</c:v>
                </c:pt>
                <c:pt idx="13">
                  <c:v>2446</c:v>
                </c:pt>
                <c:pt idx="14">
                  <c:v>2396</c:v>
                </c:pt>
                <c:pt idx="15">
                  <c:v>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84960"/>
        <c:axId val="133052672"/>
      </c:barChart>
      <c:catAx>
        <c:axId val="541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3305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05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5418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Αύγουστος</a:t>
            </a: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-7</c:v>
                </c:pt>
                <c:pt idx="1">
                  <c:v>-18</c:v>
                </c:pt>
                <c:pt idx="2">
                  <c:v>-110</c:v>
                </c:pt>
                <c:pt idx="3">
                  <c:v>-1</c:v>
                </c:pt>
                <c:pt idx="4">
                  <c:v>-13</c:v>
                </c:pt>
                <c:pt idx="5">
                  <c:v>-102</c:v>
                </c:pt>
                <c:pt idx="6">
                  <c:v>-656</c:v>
                </c:pt>
                <c:pt idx="7">
                  <c:v>-109</c:v>
                </c:pt>
                <c:pt idx="8">
                  <c:v>-547</c:v>
                </c:pt>
                <c:pt idx="9">
                  <c:v>14</c:v>
                </c:pt>
                <c:pt idx="10">
                  <c:v>374</c:v>
                </c:pt>
                <c:pt idx="11">
                  <c:v>-15</c:v>
                </c:pt>
                <c:pt idx="12">
                  <c:v>75</c:v>
                </c:pt>
                <c:pt idx="13">
                  <c:v>135</c:v>
                </c:pt>
                <c:pt idx="14">
                  <c:v>-140</c:v>
                </c:pt>
                <c:pt idx="15">
                  <c:v>-200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56800"/>
        <c:axId val="135358336"/>
      </c:barChart>
      <c:catAx>
        <c:axId val="135356800"/>
        <c:scaling>
          <c:orientation val="minMax"/>
        </c:scaling>
        <c:delete val="1"/>
        <c:axPos val="l"/>
        <c:majorTickMark val="out"/>
        <c:minorTickMark val="none"/>
        <c:tickLblPos val="nextTo"/>
        <c:crossAx val="135358336"/>
        <c:crosses val="autoZero"/>
        <c:auto val="1"/>
        <c:lblAlgn val="ctr"/>
        <c:lblOffset val="100"/>
        <c:noMultiLvlLbl val="0"/>
      </c:catAx>
      <c:valAx>
        <c:axId val="13535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3535680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workbookViewId="0">
      <selection activeCell="U13" sqref="U13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83" t="s">
        <v>21</v>
      </c>
      <c r="D1" s="83"/>
      <c r="E1" s="83"/>
      <c r="F1" s="83"/>
      <c r="G1" s="83"/>
      <c r="H1" s="83"/>
      <c r="I1" s="83"/>
      <c r="J1" s="83"/>
      <c r="K1" s="83"/>
      <c r="L1" s="83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56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57</v>
      </c>
      <c r="E3" s="39"/>
      <c r="F3" s="39"/>
      <c r="G3" s="39"/>
      <c r="H3" s="39"/>
      <c r="I3" s="86"/>
      <c r="J3" s="86"/>
      <c r="K3" s="86"/>
      <c r="L3" s="86"/>
      <c r="M3" s="86"/>
      <c r="N3" s="8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s="3" customFormat="1" ht="55.5" customHeight="1" x14ac:dyDescent="0.2">
      <c r="C5" s="51"/>
      <c r="D5" s="52" t="s">
        <v>1</v>
      </c>
      <c r="E5" s="84" t="s">
        <v>52</v>
      </c>
      <c r="F5" s="84"/>
      <c r="G5" s="87" t="s">
        <v>59</v>
      </c>
      <c r="H5" s="84"/>
      <c r="I5" s="84" t="s">
        <v>54</v>
      </c>
      <c r="J5" s="84"/>
      <c r="K5" s="84" t="s">
        <v>55</v>
      </c>
      <c r="L5" s="84"/>
      <c r="M5" s="84" t="s">
        <v>58</v>
      </c>
      <c r="N5" s="85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82"/>
      <c r="R6" s="8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2021</v>
      </c>
      <c r="R7" s="67">
        <v>2022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95</v>
      </c>
      <c r="F8" s="46">
        <f>E8/E24</f>
        <v>6.7161541180629199E-3</v>
      </c>
      <c r="G8" s="47">
        <f t="shared" ref="G8:G23" si="0">K8-E8</f>
        <v>-1</v>
      </c>
      <c r="H8" s="73">
        <f t="shared" ref="H8:H23" si="1">G8/E8</f>
        <v>-1.0526315789473684E-2</v>
      </c>
      <c r="I8" s="37">
        <v>101</v>
      </c>
      <c r="J8" s="74">
        <f>I8/I24</f>
        <v>6.2035501504821575E-3</v>
      </c>
      <c r="K8" s="37">
        <v>94</v>
      </c>
      <c r="L8" s="46">
        <f>K8/K24</f>
        <v>6.2830024730967183E-3</v>
      </c>
      <c r="M8" s="48">
        <f t="shared" ref="M8:M23" si="2">K8-I8</f>
        <v>-7</v>
      </c>
      <c r="N8" s="35">
        <f t="shared" ref="N8:N23" si="3">M8/I8</f>
        <v>-6.9306930693069313E-2</v>
      </c>
      <c r="O8" s="26"/>
      <c r="P8" s="65"/>
      <c r="Q8" s="37">
        <f t="shared" ref="Q8:Q23" si="4">I8</f>
        <v>101</v>
      </c>
      <c r="R8" s="37">
        <f>K8</f>
        <v>94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11</v>
      </c>
      <c r="F9" s="46">
        <f>E9/E24</f>
        <v>7.7765995051254865E-4</v>
      </c>
      <c r="G9" s="47">
        <f t="shared" si="0"/>
        <v>-3</v>
      </c>
      <c r="H9" s="73">
        <f t="shared" si="1"/>
        <v>-0.27272727272727271</v>
      </c>
      <c r="I9" s="37">
        <v>26</v>
      </c>
      <c r="J9" s="74">
        <f>I9/I24</f>
        <v>1.5969535040845158E-3</v>
      </c>
      <c r="K9" s="37">
        <v>8</v>
      </c>
      <c r="L9" s="46">
        <f>K9/K24</f>
        <v>5.3472361473163557E-4</v>
      </c>
      <c r="M9" s="48">
        <f t="shared" si="2"/>
        <v>-18</v>
      </c>
      <c r="N9" s="35">
        <f t="shared" si="3"/>
        <v>-0.69230769230769229</v>
      </c>
      <c r="O9" s="26"/>
      <c r="P9" s="1"/>
      <c r="Q9" s="37">
        <f t="shared" si="4"/>
        <v>26</v>
      </c>
      <c r="R9" s="37">
        <f t="shared" ref="R9:R23" si="5">K9</f>
        <v>8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710</v>
      </c>
      <c r="F10" s="46">
        <f>E10/E24</f>
        <v>5.0194414987628139E-2</v>
      </c>
      <c r="G10" s="47">
        <f t="shared" si="0"/>
        <v>23</v>
      </c>
      <c r="H10" s="73">
        <f t="shared" si="1"/>
        <v>3.2394366197183097E-2</v>
      </c>
      <c r="I10" s="37">
        <v>843</v>
      </c>
      <c r="J10" s="74">
        <f>I10/I24</f>
        <v>5.177814630550949E-2</v>
      </c>
      <c r="K10" s="37">
        <v>733</v>
      </c>
      <c r="L10" s="46">
        <f>K10/K24</f>
        <v>4.8994051199786108E-2</v>
      </c>
      <c r="M10" s="48">
        <f t="shared" si="2"/>
        <v>-110</v>
      </c>
      <c r="N10" s="35">
        <f t="shared" si="3"/>
        <v>-0.13048635824436536</v>
      </c>
      <c r="O10" s="26"/>
      <c r="P10" s="66"/>
      <c r="Q10" s="37">
        <f t="shared" si="4"/>
        <v>843</v>
      </c>
      <c r="R10" s="37">
        <f t="shared" si="5"/>
        <v>733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81">
        <v>8</v>
      </c>
      <c r="F11" s="46">
        <f>E11/E24</f>
        <v>5.6557087310003535E-4</v>
      </c>
      <c r="G11" s="47">
        <f t="shared" si="0"/>
        <v>-1</v>
      </c>
      <c r="H11" s="73">
        <f t="shared" si="1"/>
        <v>-0.125</v>
      </c>
      <c r="I11" s="37">
        <v>8</v>
      </c>
      <c r="J11" s="74">
        <f>I11/I24</f>
        <v>4.9137030894908179E-4</v>
      </c>
      <c r="K11" s="37">
        <v>7</v>
      </c>
      <c r="L11" s="46">
        <f>K11/K24</f>
        <v>4.6788316289018115E-4</v>
      </c>
      <c r="M11" s="48">
        <f t="shared" si="2"/>
        <v>-1</v>
      </c>
      <c r="N11" s="35">
        <f t="shared" si="3"/>
        <v>-0.125</v>
      </c>
      <c r="O11" s="26"/>
      <c r="P11" s="5"/>
      <c r="Q11" s="37">
        <f t="shared" si="4"/>
        <v>8</v>
      </c>
      <c r="R11" s="37">
        <f t="shared" si="5"/>
        <v>7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81">
        <v>35</v>
      </c>
      <c r="F12" s="46">
        <f>E12/E24</f>
        <v>2.4743725698126548E-3</v>
      </c>
      <c r="G12" s="47">
        <f t="shared" si="0"/>
        <v>3</v>
      </c>
      <c r="H12" s="73">
        <f t="shared" si="1"/>
        <v>8.5714285714285715E-2</v>
      </c>
      <c r="I12" s="37">
        <v>51</v>
      </c>
      <c r="J12" s="74">
        <f>I12/I24</f>
        <v>3.1324857195503962E-3</v>
      </c>
      <c r="K12" s="37">
        <v>38</v>
      </c>
      <c r="L12" s="46">
        <f>K12/K24</f>
        <v>2.539937169975269E-3</v>
      </c>
      <c r="M12" s="48">
        <f t="shared" si="2"/>
        <v>-13</v>
      </c>
      <c r="N12" s="35">
        <f t="shared" si="3"/>
        <v>-0.25490196078431371</v>
      </c>
      <c r="O12" s="26"/>
      <c r="P12" s="5"/>
      <c r="Q12" s="37">
        <f t="shared" si="4"/>
        <v>51</v>
      </c>
      <c r="R12" s="37">
        <f t="shared" si="5"/>
        <v>38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41</v>
      </c>
      <c r="B13" s="33" t="s">
        <v>27</v>
      </c>
      <c r="C13" s="56">
        <v>6</v>
      </c>
      <c r="D13" s="50" t="s">
        <v>10</v>
      </c>
      <c r="E13" s="81">
        <v>968</v>
      </c>
      <c r="F13" s="46">
        <f>E13/E24</f>
        <v>6.8434075645104273E-2</v>
      </c>
      <c r="G13" s="47">
        <f t="shared" si="0"/>
        <v>17</v>
      </c>
      <c r="H13" s="73">
        <f t="shared" si="1"/>
        <v>1.7561983471074381E-2</v>
      </c>
      <c r="I13" s="37">
        <v>1087</v>
      </c>
      <c r="J13" s="74">
        <f>I13/I24</f>
        <v>6.6764940728456484E-2</v>
      </c>
      <c r="K13" s="37">
        <v>985</v>
      </c>
      <c r="L13" s="46">
        <f>K13/K24</f>
        <v>6.5837845063832626E-2</v>
      </c>
      <c r="M13" s="48">
        <f t="shared" si="2"/>
        <v>-102</v>
      </c>
      <c r="N13" s="35">
        <f t="shared" si="3"/>
        <v>-9.3836246550137989E-2</v>
      </c>
      <c r="O13" s="26"/>
      <c r="P13" s="5"/>
      <c r="Q13" s="37">
        <f t="shared" si="4"/>
        <v>1087</v>
      </c>
      <c r="R13" s="37">
        <f t="shared" si="5"/>
        <v>985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42</v>
      </c>
      <c r="B14" s="33" t="s">
        <v>28</v>
      </c>
      <c r="C14" s="56">
        <v>7</v>
      </c>
      <c r="D14" s="49" t="s">
        <v>11</v>
      </c>
      <c r="E14" s="81">
        <v>2022</v>
      </c>
      <c r="F14" s="46">
        <f>E14/E24</f>
        <v>0.14294803817603394</v>
      </c>
      <c r="G14" s="47">
        <f t="shared" si="0"/>
        <v>48</v>
      </c>
      <c r="H14" s="73">
        <f t="shared" si="1"/>
        <v>2.3738872403560832E-2</v>
      </c>
      <c r="I14" s="37">
        <v>2726</v>
      </c>
      <c r="J14" s="74">
        <f>I14/I24</f>
        <v>0.16743443277439959</v>
      </c>
      <c r="K14" s="37">
        <v>2070</v>
      </c>
      <c r="L14" s="46">
        <f>K14/K24</f>
        <v>0.1383597353118107</v>
      </c>
      <c r="M14" s="48">
        <f t="shared" si="2"/>
        <v>-656</v>
      </c>
      <c r="N14" s="35">
        <f t="shared" si="3"/>
        <v>-0.24064563462949376</v>
      </c>
      <c r="O14" s="26"/>
      <c r="P14" s="5"/>
      <c r="Q14" s="37">
        <f t="shared" si="4"/>
        <v>2726</v>
      </c>
      <c r="R14" s="37">
        <f t="shared" si="5"/>
        <v>2070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81">
        <v>410</v>
      </c>
      <c r="F15" s="46">
        <f>E15/E24</f>
        <v>2.8985507246376812E-2</v>
      </c>
      <c r="G15" s="47">
        <f t="shared" si="0"/>
        <v>11</v>
      </c>
      <c r="H15" s="73">
        <f t="shared" si="1"/>
        <v>2.6829268292682926E-2</v>
      </c>
      <c r="I15" s="37">
        <v>530</v>
      </c>
      <c r="J15" s="74">
        <f>I15/I24</f>
        <v>3.2553282967876664E-2</v>
      </c>
      <c r="K15" s="37">
        <v>421</v>
      </c>
      <c r="L15" s="46">
        <f>K15/K24</f>
        <v>2.8139830225252321E-2</v>
      </c>
      <c r="M15" s="48">
        <f t="shared" si="2"/>
        <v>-109</v>
      </c>
      <c r="N15" s="35">
        <f t="shared" si="3"/>
        <v>-0.20566037735849058</v>
      </c>
      <c r="O15" s="26"/>
      <c r="P15" s="5"/>
      <c r="Q15" s="37">
        <f t="shared" si="4"/>
        <v>530</v>
      </c>
      <c r="R15" s="37">
        <f t="shared" si="5"/>
        <v>421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44</v>
      </c>
      <c r="B16" s="33" t="s">
        <v>30</v>
      </c>
      <c r="C16" s="56">
        <v>9</v>
      </c>
      <c r="D16" s="50" t="s">
        <v>13</v>
      </c>
      <c r="E16" s="81">
        <v>1198</v>
      </c>
      <c r="F16" s="46">
        <f>E16/E24</f>
        <v>8.4694238246730294E-2</v>
      </c>
      <c r="G16" s="47">
        <f t="shared" si="0"/>
        <v>27</v>
      </c>
      <c r="H16" s="73">
        <f t="shared" si="1"/>
        <v>2.2537562604340568E-2</v>
      </c>
      <c r="I16" s="37">
        <v>1772</v>
      </c>
      <c r="J16" s="74">
        <f>I16/I24</f>
        <v>0.10883852343222161</v>
      </c>
      <c r="K16" s="37">
        <v>1225</v>
      </c>
      <c r="L16" s="46">
        <f>K16/K24</f>
        <v>8.1879553505781702E-2</v>
      </c>
      <c r="M16" s="48">
        <f t="shared" si="2"/>
        <v>-547</v>
      </c>
      <c r="N16" s="35">
        <f t="shared" si="3"/>
        <v>-0.30869074492099324</v>
      </c>
      <c r="O16" s="26"/>
      <c r="P16" s="5"/>
      <c r="Q16" s="37">
        <f t="shared" si="4"/>
        <v>1772</v>
      </c>
      <c r="R16" s="37">
        <f t="shared" si="5"/>
        <v>1225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81">
        <v>414</v>
      </c>
      <c r="F17" s="46">
        <f>E17/E24</f>
        <v>2.9268292682926831E-2</v>
      </c>
      <c r="G17" s="47">
        <f t="shared" si="0"/>
        <v>39</v>
      </c>
      <c r="H17" s="73">
        <f t="shared" si="1"/>
        <v>9.420289855072464E-2</v>
      </c>
      <c r="I17" s="37">
        <v>439</v>
      </c>
      <c r="J17" s="74">
        <f>I17/I24</f>
        <v>2.696394570358086E-2</v>
      </c>
      <c r="K17" s="37">
        <v>453</v>
      </c>
      <c r="L17" s="46">
        <f>K17/K24</f>
        <v>3.0278724684178866E-2</v>
      </c>
      <c r="M17" s="48">
        <f t="shared" si="2"/>
        <v>14</v>
      </c>
      <c r="N17" s="35">
        <f t="shared" si="3"/>
        <v>3.1890660592255128E-2</v>
      </c>
      <c r="O17" s="26"/>
      <c r="P17" s="5"/>
      <c r="Q17" s="37">
        <f t="shared" si="4"/>
        <v>439</v>
      </c>
      <c r="R17" s="37">
        <f t="shared" si="5"/>
        <v>453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46</v>
      </c>
      <c r="B18" s="33" t="s">
        <v>32</v>
      </c>
      <c r="C18" s="56">
        <v>11</v>
      </c>
      <c r="D18" s="45" t="s">
        <v>15</v>
      </c>
      <c r="E18" s="81">
        <v>737</v>
      </c>
      <c r="F18" s="46">
        <f>E18/E24</f>
        <v>5.2103216684340758E-2</v>
      </c>
      <c r="G18" s="47">
        <f t="shared" si="0"/>
        <v>380</v>
      </c>
      <c r="H18" s="73">
        <f t="shared" si="1"/>
        <v>0.51560379918588872</v>
      </c>
      <c r="I18" s="37">
        <v>743</v>
      </c>
      <c r="J18" s="74">
        <f>I18/I24</f>
        <v>4.5636017443645968E-2</v>
      </c>
      <c r="K18" s="37">
        <v>1117</v>
      </c>
      <c r="L18" s="46">
        <f>K18/K24</f>
        <v>7.4660784706904612E-2</v>
      </c>
      <c r="M18" s="48">
        <f t="shared" si="2"/>
        <v>374</v>
      </c>
      <c r="N18" s="35">
        <f t="shared" si="3"/>
        <v>0.50336473755047106</v>
      </c>
      <c r="O18" s="26"/>
      <c r="P18" s="5"/>
      <c r="Q18" s="37">
        <f t="shared" si="4"/>
        <v>743</v>
      </c>
      <c r="R18" s="37">
        <f t="shared" si="5"/>
        <v>1117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81">
        <v>93</v>
      </c>
      <c r="F19" s="46">
        <f>E19/E24</f>
        <v>6.5747613997879113E-3</v>
      </c>
      <c r="G19" s="47">
        <f t="shared" si="0"/>
        <v>6</v>
      </c>
      <c r="H19" s="73">
        <f t="shared" si="1"/>
        <v>6.4516129032258063E-2</v>
      </c>
      <c r="I19" s="37">
        <v>114</v>
      </c>
      <c r="J19" s="74">
        <f>I19/I24</f>
        <v>7.0020269025244152E-3</v>
      </c>
      <c r="K19" s="37">
        <v>99</v>
      </c>
      <c r="L19" s="46">
        <f>K19/K24</f>
        <v>6.6172047323039907E-3</v>
      </c>
      <c r="M19" s="48">
        <f t="shared" si="2"/>
        <v>-15</v>
      </c>
      <c r="N19" s="35">
        <f t="shared" si="3"/>
        <v>-0.13157894736842105</v>
      </c>
      <c r="O19" s="26"/>
      <c r="P19" s="5"/>
      <c r="Q19" s="37">
        <f t="shared" si="4"/>
        <v>114</v>
      </c>
      <c r="R19" s="37">
        <f t="shared" si="5"/>
        <v>99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81">
        <v>1848</v>
      </c>
      <c r="F20" s="46">
        <f>E20/E24</f>
        <v>0.13064687168610817</v>
      </c>
      <c r="G20" s="47">
        <f t="shared" si="0"/>
        <v>38</v>
      </c>
      <c r="H20" s="73">
        <f t="shared" si="1"/>
        <v>2.0562770562770564E-2</v>
      </c>
      <c r="I20" s="37">
        <v>1811</v>
      </c>
      <c r="J20" s="74">
        <f>I20/I24</f>
        <v>0.11123395368834837</v>
      </c>
      <c r="K20" s="37">
        <v>1886</v>
      </c>
      <c r="L20" s="46">
        <f>K20/K24</f>
        <v>0.12606109217298309</v>
      </c>
      <c r="M20" s="48">
        <f t="shared" si="2"/>
        <v>75</v>
      </c>
      <c r="N20" s="35">
        <f t="shared" si="3"/>
        <v>4.1413583655438985E-2</v>
      </c>
      <c r="O20" s="26"/>
      <c r="P20" s="5"/>
      <c r="Q20" s="37">
        <f t="shared" si="4"/>
        <v>1811</v>
      </c>
      <c r="R20" s="37">
        <f t="shared" si="5"/>
        <v>1886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50</v>
      </c>
      <c r="B21" s="34" t="s">
        <v>51</v>
      </c>
      <c r="C21" s="56">
        <v>14</v>
      </c>
      <c r="D21" s="45" t="s">
        <v>18</v>
      </c>
      <c r="E21" s="81">
        <v>2347</v>
      </c>
      <c r="F21" s="46">
        <f>E21/E24</f>
        <v>0.16592435489572288</v>
      </c>
      <c r="G21" s="47">
        <f t="shared" si="0"/>
        <v>99</v>
      </c>
      <c r="H21" s="73">
        <f t="shared" si="1"/>
        <v>4.2181508308478909E-2</v>
      </c>
      <c r="I21" s="37">
        <v>2311</v>
      </c>
      <c r="J21" s="74">
        <f>I21/I24</f>
        <v>0.14194459799766598</v>
      </c>
      <c r="K21" s="37">
        <v>2446</v>
      </c>
      <c r="L21" s="46">
        <f>K21/K24</f>
        <v>0.16349174520419757</v>
      </c>
      <c r="M21" s="48">
        <f t="shared" si="2"/>
        <v>135</v>
      </c>
      <c r="N21" s="35">
        <f t="shared" si="3"/>
        <v>5.8416270012981393E-2</v>
      </c>
      <c r="O21" s="26"/>
      <c r="P21" s="5"/>
      <c r="Q21" s="37">
        <f t="shared" si="4"/>
        <v>2311</v>
      </c>
      <c r="R21" s="37">
        <f t="shared" si="5"/>
        <v>2446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x14ac:dyDescent="0.2">
      <c r="C22" s="56">
        <v>15</v>
      </c>
      <c r="D22" s="45" t="s">
        <v>19</v>
      </c>
      <c r="E22" s="81">
        <v>2314</v>
      </c>
      <c r="F22" s="46">
        <f>E22/E24</f>
        <v>0.16359137504418522</v>
      </c>
      <c r="G22" s="47">
        <f t="shared" si="0"/>
        <v>82</v>
      </c>
      <c r="H22" s="73">
        <f t="shared" si="1"/>
        <v>3.5436473638720829E-2</v>
      </c>
      <c r="I22" s="37">
        <v>2536</v>
      </c>
      <c r="J22" s="74">
        <f>I22/I24</f>
        <v>0.15576438793685893</v>
      </c>
      <c r="K22" s="37">
        <v>2396</v>
      </c>
      <c r="L22" s="46">
        <f>K22/K24</f>
        <v>0.16014972261212485</v>
      </c>
      <c r="M22" s="48">
        <f t="shared" si="2"/>
        <v>-140</v>
      </c>
      <c r="N22" s="35">
        <f t="shared" si="3"/>
        <v>-5.5205047318611984E-2</v>
      </c>
      <c r="O22" s="26"/>
      <c r="P22" s="5"/>
      <c r="Q22" s="37">
        <f t="shared" si="4"/>
        <v>2536</v>
      </c>
      <c r="R22" s="37">
        <f t="shared" si="5"/>
        <v>2396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A23" t="s">
        <v>53</v>
      </c>
      <c r="B23" t="s">
        <v>53</v>
      </c>
      <c r="C23" s="56">
        <v>16</v>
      </c>
      <c r="D23" s="49" t="s">
        <v>20</v>
      </c>
      <c r="E23" s="37">
        <v>935</v>
      </c>
      <c r="F23" s="46">
        <f>E23/E24</f>
        <v>6.6101095793566628E-2</v>
      </c>
      <c r="G23" s="47">
        <f t="shared" si="0"/>
        <v>48</v>
      </c>
      <c r="H23" s="73">
        <f t="shared" si="1"/>
        <v>5.1336898395721926E-2</v>
      </c>
      <c r="I23" s="37">
        <v>1183</v>
      </c>
      <c r="J23" s="74">
        <f>I23/I24</f>
        <v>7.2661384435845466E-2</v>
      </c>
      <c r="K23" s="37">
        <v>983</v>
      </c>
      <c r="L23" s="46">
        <f>K23/K24</f>
        <v>6.5704164160149722E-2</v>
      </c>
      <c r="M23" s="48">
        <f t="shared" si="2"/>
        <v>-200</v>
      </c>
      <c r="N23" s="35">
        <f t="shared" si="3"/>
        <v>-0.16906170752324598</v>
      </c>
      <c r="O23" s="26"/>
      <c r="P23" s="5"/>
      <c r="Q23" s="37">
        <f t="shared" si="4"/>
        <v>1183</v>
      </c>
      <c r="R23" s="37">
        <f t="shared" si="5"/>
        <v>983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14145</v>
      </c>
      <c r="F24" s="60">
        <f>E24/E24</f>
        <v>1</v>
      </c>
      <c r="G24" s="71">
        <f t="shared" ref="G24" si="6">K24-E24</f>
        <v>816</v>
      </c>
      <c r="H24" s="61">
        <f t="shared" ref="H24" si="7">G24/E24</f>
        <v>5.7688229056203605E-2</v>
      </c>
      <c r="I24" s="62">
        <f>SUM(I8:I23)</f>
        <v>16281</v>
      </c>
      <c r="J24" s="60">
        <f>I24/I24</f>
        <v>1</v>
      </c>
      <c r="K24" s="59">
        <f>SUM(K8:K23)</f>
        <v>14961</v>
      </c>
      <c r="L24" s="60">
        <f>K24/K24</f>
        <v>1</v>
      </c>
      <c r="M24" s="62">
        <f t="shared" ref="M24" si="8">K24-I24</f>
        <v>-1320</v>
      </c>
      <c r="N24" s="72">
        <f t="shared" ref="N24" si="9">M24/I24</f>
        <v>-8.1076100976598495E-2</v>
      </c>
      <c r="O24" s="27"/>
      <c r="P24" s="5"/>
      <c r="Q24" s="68">
        <f>SUM(Q8:Q23)</f>
        <v>16281</v>
      </c>
      <c r="R24" s="69">
        <f>SUM(R8:R23)</f>
        <v>14961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ht="15" x14ac:dyDescent="0.25">
      <c r="A25" s="76"/>
      <c r="B25" s="77"/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ht="15" x14ac:dyDescent="0.25">
      <c r="A26" s="78"/>
      <c r="B26" s="78"/>
      <c r="AE26" s="26"/>
      <c r="AF26" s="26"/>
      <c r="AG26" s="26"/>
      <c r="AH26" s="26"/>
      <c r="AI26" s="26"/>
      <c r="AJ26" s="26"/>
    </row>
    <row r="27" spans="1:37" ht="15" x14ac:dyDescent="0.25">
      <c r="A27" s="78"/>
      <c r="B27" s="78"/>
      <c r="AE27" s="26"/>
      <c r="AF27" s="26"/>
      <c r="AG27" s="26"/>
      <c r="AH27" s="26"/>
      <c r="AI27" s="26"/>
      <c r="AJ27" s="26"/>
    </row>
    <row r="28" spans="1:37" ht="15" x14ac:dyDescent="0.25">
      <c r="A28" s="78"/>
      <c r="B28" s="78"/>
      <c r="AE28" s="26"/>
      <c r="AF28" s="26"/>
      <c r="AG28" s="26"/>
      <c r="AH28" s="26"/>
      <c r="AI28" s="26"/>
      <c r="AJ28" s="26"/>
    </row>
    <row r="29" spans="1:37" ht="15" x14ac:dyDescent="0.25">
      <c r="A29" s="78"/>
      <c r="B29" s="78"/>
      <c r="AE29" s="26"/>
      <c r="AF29" s="26"/>
      <c r="AG29" s="26"/>
      <c r="AH29" s="26"/>
      <c r="AI29" s="26"/>
      <c r="AJ29" s="26"/>
    </row>
    <row r="30" spans="1:37" ht="15" x14ac:dyDescent="0.25">
      <c r="A30" s="78"/>
      <c r="B30" s="78"/>
      <c r="AE30" s="26"/>
      <c r="AF30" s="26"/>
      <c r="AG30" s="26"/>
      <c r="AH30" s="26"/>
      <c r="AI30" s="26"/>
      <c r="AJ30" s="26"/>
    </row>
    <row r="31" spans="1:37" ht="15" x14ac:dyDescent="0.25">
      <c r="A31" s="78"/>
      <c r="B31" s="78"/>
      <c r="AH31" s="1"/>
    </row>
    <row r="32" spans="1:37" ht="15" x14ac:dyDescent="0.25">
      <c r="A32" s="78"/>
      <c r="B32" s="78"/>
      <c r="AH32" s="2"/>
    </row>
    <row r="33" spans="1:35" ht="15" x14ac:dyDescent="0.25">
      <c r="A33" s="78"/>
      <c r="B33" s="78"/>
      <c r="AI33" s="2"/>
    </row>
    <row r="34" spans="1:35" ht="15" x14ac:dyDescent="0.25">
      <c r="A34" s="78"/>
      <c r="B34" s="78"/>
      <c r="AI34" s="2"/>
    </row>
    <row r="35" spans="1:35" ht="15" x14ac:dyDescent="0.25">
      <c r="A35" s="78"/>
      <c r="B35" s="78"/>
      <c r="AI35" s="2"/>
    </row>
    <row r="36" spans="1:35" ht="15" x14ac:dyDescent="0.25">
      <c r="A36" s="78"/>
      <c r="B36" s="78"/>
      <c r="AI36" s="2"/>
    </row>
    <row r="37" spans="1:35" ht="15" x14ac:dyDescent="0.25">
      <c r="A37" s="78"/>
      <c r="B37" s="78"/>
    </row>
    <row r="38" spans="1:35" ht="15" x14ac:dyDescent="0.25">
      <c r="A38" s="78"/>
      <c r="B38" s="78"/>
    </row>
    <row r="39" spans="1:35" ht="15" x14ac:dyDescent="0.25">
      <c r="A39" s="78"/>
      <c r="B39" s="78"/>
    </row>
    <row r="40" spans="1:35" ht="15" x14ac:dyDescent="0.25">
      <c r="A40" s="79"/>
      <c r="B40" s="80"/>
    </row>
    <row r="41" spans="1:35" x14ac:dyDescent="0.2">
      <c r="A41" s="79"/>
      <c r="B41" s="79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2022-09-16T08:18:56Z</cp:lastPrinted>
  <dcterms:created xsi:type="dcterms:W3CDTF">2003-06-02T05:51:50Z</dcterms:created>
  <dcterms:modified xsi:type="dcterms:W3CDTF">2022-09-16T08:18:58Z</dcterms:modified>
</cp:coreProperties>
</file>